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_PUBLIC\Hardware\Hardware_Neu\Sax PC\"/>
    </mc:Choice>
  </mc:AlternateContent>
  <bookViews>
    <workbookView xWindow="0" yWindow="60" windowWidth="19440" windowHeight="12900"/>
  </bookViews>
  <sheets>
    <sheet name="Formular" sheetId="1" r:id="rId1"/>
    <sheet name="Daten" sheetId="2" r:id="rId2"/>
  </sheets>
  <definedNames>
    <definedName name="_xlnm.Print_Area" localSheetId="0">Formular!$A$1:$N$30</definedName>
    <definedName name="_xlnm.Print_Titles" localSheetId="0">Formular!$16:$18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0" i="1" l="1"/>
  <c r="M21" i="1"/>
  <c r="M22" i="1"/>
  <c r="M23" i="1"/>
  <c r="M19" i="1"/>
  <c r="N23" i="1" l="1"/>
  <c r="N21" i="1"/>
  <c r="N22" i="1"/>
  <c r="N25" i="1"/>
  <c r="I23" i="1" l="1"/>
  <c r="H23" i="1"/>
  <c r="I22" i="1" l="1"/>
  <c r="H22" i="1"/>
  <c r="N19" i="1" l="1"/>
  <c r="M24" i="1" l="1"/>
  <c r="N26" i="1"/>
  <c r="N20" i="1"/>
  <c r="N24" i="1" s="1"/>
  <c r="I20" i="1"/>
  <c r="I21" i="1"/>
  <c r="H20" i="1"/>
  <c r="H21" i="1"/>
  <c r="H19" i="1"/>
</calcChain>
</file>

<file path=xl/sharedStrings.xml><?xml version="1.0" encoding="utf-8"?>
<sst xmlns="http://schemas.openxmlformats.org/spreadsheetml/2006/main" count="100" uniqueCount="83">
  <si>
    <t>Besteller:</t>
  </si>
  <si>
    <t>Name, Vorname</t>
  </si>
  <si>
    <t>Telefon</t>
  </si>
  <si>
    <t>Nutzer:</t>
  </si>
  <si>
    <t>Fakultät/Struktureinheit</t>
  </si>
  <si>
    <t>oder</t>
  </si>
  <si>
    <t>Projektnummer</t>
  </si>
  <si>
    <t>Ausgabeart</t>
  </si>
  <si>
    <t>Lieferant:</t>
  </si>
  <si>
    <t>Name</t>
  </si>
  <si>
    <t>Anschrift</t>
  </si>
  <si>
    <t>Datum</t>
  </si>
  <si>
    <t>Firma 1</t>
  </si>
  <si>
    <t>Firma 2</t>
  </si>
  <si>
    <t>Pos.</t>
  </si>
  <si>
    <t>Menge</t>
  </si>
  <si>
    <t>Gegenstand</t>
  </si>
  <si>
    <t>Kostenart</t>
  </si>
  <si>
    <t>Steuer</t>
  </si>
  <si>
    <t>Preis/Stk. (netto)</t>
  </si>
  <si>
    <t>A</t>
  </si>
  <si>
    <t>B</t>
  </si>
  <si>
    <t>C</t>
  </si>
  <si>
    <t>D</t>
  </si>
  <si>
    <t>E</t>
  </si>
  <si>
    <t>Verbrauchsmaterial</t>
  </si>
  <si>
    <t>Firma 3</t>
  </si>
  <si>
    <t>Geräte/Ausstattungen eigenständig zu inventarisieren</t>
  </si>
  <si>
    <t>Reparatur/ Wartung</t>
  </si>
  <si>
    <t>nachträgliche Herstellungs-/Anschaffungskosten</t>
  </si>
  <si>
    <t>Versuchsstand</t>
  </si>
  <si>
    <t>Art</t>
  </si>
  <si>
    <t>7% MwSt</t>
  </si>
  <si>
    <t>19% MwSt</t>
  </si>
  <si>
    <t>Leiter</t>
  </si>
  <si>
    <t>Kostenstellenverantwortlicher</t>
  </si>
  <si>
    <t>Besteller</t>
  </si>
  <si>
    <t>Laboringenieur</t>
  </si>
  <si>
    <t>Forschung</t>
  </si>
  <si>
    <t>= Auswahlfeld</t>
  </si>
  <si>
    <t>= Eingabefeld</t>
  </si>
  <si>
    <t>= Berechnungsfeld</t>
  </si>
  <si>
    <t>Artikelnr.</t>
  </si>
  <si>
    <t>…………………………………..</t>
  </si>
  <si>
    <t>Buchungsstelle/
Finanzierungsquelle</t>
  </si>
  <si>
    <t>Kapitel</t>
  </si>
  <si>
    <t xml:space="preserve">Titel </t>
  </si>
  <si>
    <t>UT</t>
  </si>
  <si>
    <t>Kostenstelle</t>
  </si>
  <si>
    <t>F</t>
  </si>
  <si>
    <t>Software</t>
  </si>
  <si>
    <t>Rabatt</t>
  </si>
  <si>
    <t>Lieferanschrift/
Standort im Haus</t>
  </si>
  <si>
    <t>Telefon/Fax</t>
  </si>
  <si>
    <t>Begründung:</t>
  </si>
  <si>
    <t>Angebotspr. (netto)</t>
  </si>
  <si>
    <t>Inventar-Nr./ Bezeichnung</t>
  </si>
  <si>
    <t>Legende zur  Kostenart (Spalte F)</t>
  </si>
  <si>
    <t>im Gesamtpreis (brutto) enthaltene MwSt</t>
  </si>
  <si>
    <t>……………………………..</t>
  </si>
  <si>
    <t>.………………………………..</t>
  </si>
  <si>
    <t>…………………………………….</t>
  </si>
  <si>
    <t>…………………………………</t>
  </si>
  <si>
    <t>Anforderung für den dienstlichen Bedarf (Geräte und Ausstattungen), Instandhaltung und Wartung</t>
  </si>
  <si>
    <t>*OE ist nur anzugeben, wenn Finanzierung nicht aus nutzender Kostenstelle/Projekt erfolgt.</t>
  </si>
  <si>
    <t>Reparatur/Wartung</t>
  </si>
  <si>
    <r>
      <rPr>
        <sz val="10"/>
        <color theme="1"/>
        <rFont val="Arial"/>
        <family val="2"/>
      </rPr>
      <t>Aufträge mit einer</t>
    </r>
    <r>
      <rPr>
        <b/>
        <sz val="10"/>
        <color theme="1"/>
        <rFont val="Arial"/>
        <family val="2"/>
      </rPr>
      <t xml:space="preserve"> Summe &gt; 500 Euro (netto) bis 25.000 Euro (netto)</t>
    </r>
    <r>
      <rPr>
        <sz val="10"/>
        <color theme="1"/>
        <rFont val="Arial"/>
        <family val="2"/>
      </rPr>
      <t xml:space="preserve"> erfordern</t>
    </r>
    <r>
      <rPr>
        <b/>
        <sz val="10"/>
        <color theme="1"/>
        <rFont val="Arial"/>
        <family val="2"/>
      </rPr>
      <t xml:space="preserve"> grundsätzlich 3 vergleichbare Angebote </t>
    </r>
    <r>
      <rPr>
        <sz val="10"/>
        <color theme="1"/>
        <rFont val="Arial"/>
        <family val="2"/>
      </rPr>
      <t>(Angebote müssen dem Antrag beiliegen).
Liegt</t>
    </r>
    <r>
      <rPr>
        <b/>
        <sz val="10"/>
        <color theme="1"/>
        <rFont val="Arial"/>
        <family val="2"/>
      </rPr>
      <t xml:space="preserve"> nur ein Angebot </t>
    </r>
    <r>
      <rPr>
        <sz val="10"/>
        <color theme="1"/>
        <rFont val="Arial"/>
        <family val="2"/>
      </rPr>
      <t>vor, ist die</t>
    </r>
    <r>
      <rPr>
        <b/>
        <sz val="10"/>
        <color theme="1"/>
        <rFont val="Arial"/>
        <family val="2"/>
      </rPr>
      <t xml:space="preserve"> Wahl der Firma </t>
    </r>
    <r>
      <rPr>
        <sz val="10"/>
        <color theme="1"/>
        <rFont val="Arial"/>
        <family val="2"/>
      </rPr>
      <t>zu</t>
    </r>
    <r>
      <rPr>
        <b/>
        <sz val="10"/>
        <color theme="1"/>
        <rFont val="Arial"/>
        <family val="2"/>
      </rPr>
      <t xml:space="preserve"> begründen! Auszüge aus Internetshops </t>
    </r>
    <r>
      <rPr>
        <sz val="10"/>
        <color theme="1"/>
        <rFont val="Arial"/>
        <family val="2"/>
      </rPr>
      <t>gelten</t>
    </r>
    <r>
      <rPr>
        <b/>
        <sz val="10"/>
        <color theme="1"/>
        <rFont val="Arial"/>
        <family val="2"/>
      </rPr>
      <t xml:space="preserve"> nur als Angebot bei Aufträgen bis 500 Euro (netto)</t>
    </r>
    <r>
      <rPr>
        <sz val="10"/>
        <color theme="1"/>
        <rFont val="Arial"/>
        <family val="2"/>
      </rPr>
      <t>.</t>
    </r>
    <r>
      <rPr>
        <b/>
        <sz val="10"/>
        <color theme="1"/>
        <rFont val="Arial"/>
        <family val="2"/>
      </rPr>
      <t xml:space="preserve"> 
</t>
    </r>
    <r>
      <rPr>
        <sz val="10"/>
        <color theme="1"/>
        <rFont val="Arial"/>
        <family val="2"/>
      </rPr>
      <t>Ab einer voraussichtlichen</t>
    </r>
    <r>
      <rPr>
        <b/>
        <sz val="10"/>
        <color theme="1"/>
        <rFont val="Arial"/>
        <family val="2"/>
      </rPr>
      <t xml:space="preserve"> Vergabesumme von mehr als 25.000 Euro (netto) </t>
    </r>
    <r>
      <rPr>
        <sz val="10"/>
        <color theme="1"/>
        <rFont val="Arial"/>
        <family val="2"/>
      </rPr>
      <t xml:space="preserve"> ist</t>
    </r>
    <r>
      <rPr>
        <b/>
        <sz val="10"/>
        <color theme="1"/>
        <rFont val="Arial"/>
        <family val="2"/>
      </rPr>
      <t xml:space="preserve"> grundsätzlich </t>
    </r>
    <r>
      <rPr>
        <sz val="10"/>
        <color theme="1"/>
        <rFont val="Arial"/>
        <family val="2"/>
      </rPr>
      <t xml:space="preserve">die </t>
    </r>
    <r>
      <rPr>
        <b/>
        <sz val="10"/>
        <color theme="1"/>
        <rFont val="Arial"/>
        <family val="2"/>
      </rPr>
      <t xml:space="preserve">Technische Verwaltung vorab </t>
    </r>
    <r>
      <rPr>
        <sz val="10"/>
        <color theme="1"/>
        <rFont val="Arial"/>
        <family val="2"/>
      </rPr>
      <t>zu</t>
    </r>
    <r>
      <rPr>
        <b/>
        <sz val="10"/>
        <color theme="1"/>
        <rFont val="Arial"/>
        <family val="2"/>
      </rPr>
      <t xml:space="preserve"> konsultieren</t>
    </r>
    <r>
      <rPr>
        <sz val="10"/>
        <color theme="1"/>
        <rFont val="Arial"/>
        <family val="2"/>
      </rPr>
      <t xml:space="preserve">. 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Es gilt </t>
    </r>
    <r>
      <rPr>
        <b/>
        <sz val="10"/>
        <color theme="1"/>
        <rFont val="Arial"/>
        <family val="2"/>
      </rPr>
      <t xml:space="preserve">grundsätzlich </t>
    </r>
    <r>
      <rPr>
        <sz val="10"/>
        <color theme="1"/>
        <rFont val="Arial"/>
        <family val="2"/>
      </rPr>
      <t>bei der</t>
    </r>
    <r>
      <rPr>
        <b/>
        <sz val="10"/>
        <color theme="1"/>
        <rFont val="Arial"/>
        <family val="2"/>
      </rPr>
      <t xml:space="preserve"> Vergabe die VOL/A für Lieferungen und Dienstleistungen</t>
    </r>
    <r>
      <rPr>
        <sz val="10"/>
        <color theme="1"/>
        <rFont val="Arial"/>
        <family val="2"/>
      </rPr>
      <t xml:space="preserve"> sowie die </t>
    </r>
    <r>
      <rPr>
        <b/>
        <sz val="10"/>
        <color theme="1"/>
        <rFont val="Arial"/>
        <family val="2"/>
      </rPr>
      <t xml:space="preserve">VOB/A für die Vergabe von Bauleistungen </t>
    </r>
    <r>
      <rPr>
        <sz val="10"/>
        <color theme="1"/>
        <rFont val="Arial"/>
        <family val="2"/>
      </rPr>
      <t>zu</t>
    </r>
    <r>
      <rPr>
        <b/>
        <sz val="10"/>
        <color theme="1"/>
        <rFont val="Arial"/>
        <family val="2"/>
      </rPr>
      <t xml:space="preserve"> beachten</t>
    </r>
    <r>
      <rPr>
        <sz val="10"/>
        <color theme="1"/>
        <rFont val="Arial"/>
        <family val="2"/>
      </rPr>
      <t xml:space="preserve">. 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Diese </t>
    </r>
    <r>
      <rPr>
        <b/>
        <sz val="10"/>
        <color theme="1"/>
        <rFont val="Arial"/>
        <family val="2"/>
      </rPr>
      <t xml:space="preserve">Verdingungsordnungen </t>
    </r>
    <r>
      <rPr>
        <sz val="10"/>
        <color theme="1"/>
        <rFont val="Arial"/>
        <family val="2"/>
      </rPr>
      <t>sind</t>
    </r>
    <r>
      <rPr>
        <b/>
        <sz val="10"/>
        <color theme="1"/>
        <rFont val="Arial"/>
        <family val="2"/>
      </rPr>
      <t xml:space="preserve"> ab sofort</t>
    </r>
    <r>
      <rPr>
        <sz val="10"/>
        <color theme="1"/>
        <rFont val="Arial"/>
        <family val="2"/>
      </rPr>
      <t xml:space="preserve"> im</t>
    </r>
    <r>
      <rPr>
        <b/>
        <sz val="10"/>
        <color theme="1"/>
        <rFont val="Arial"/>
        <family val="2"/>
      </rPr>
      <t xml:space="preserve"> Intranet </t>
    </r>
    <r>
      <rPr>
        <sz val="10"/>
        <color theme="1"/>
        <rFont val="Arial"/>
        <family val="2"/>
      </rPr>
      <t>beim</t>
    </r>
    <r>
      <rPr>
        <b/>
        <sz val="10"/>
        <color theme="1"/>
        <rFont val="Arial"/>
        <family val="2"/>
      </rPr>
      <t xml:space="preserve"> Dezernat Technische Verwaltung (Sachgebiet Einkauf) verlinkt</t>
    </r>
    <r>
      <rPr>
        <sz val="10"/>
        <color theme="1"/>
        <rFont val="Arial"/>
        <family val="2"/>
      </rPr>
      <t xml:space="preserve">. </t>
    </r>
  </si>
  <si>
    <t>selbst. nutzbar 
(j / n)</t>
  </si>
  <si>
    <r>
      <t>abweichende Kostenstelle (OE)</t>
    </r>
    <r>
      <rPr>
        <sz val="8"/>
        <color rgb="FFFF0000"/>
        <rFont val="Arial"/>
        <family val="2"/>
      </rPr>
      <t xml:space="preserve">* </t>
    </r>
    <r>
      <rPr>
        <sz val="8"/>
        <color theme="1"/>
        <rFont val="Arial"/>
        <family val="2"/>
      </rPr>
      <t xml:space="preserve">
</t>
    </r>
  </si>
  <si>
    <t>Gesamtpr. (netto)</t>
  </si>
  <si>
    <t>Gesamtpr.
(brutto)</t>
  </si>
  <si>
    <t>Bechtle GmbH &amp; Co. KG</t>
  </si>
  <si>
    <t>Neefestraße 78 / 09119 Chemnitz</t>
  </si>
  <si>
    <t>0371 3517-0 / 0371 3517-100</t>
  </si>
  <si>
    <t>j</t>
  </si>
  <si>
    <t>SAX PC Nr.: 10557 s. Anlage</t>
  </si>
  <si>
    <t>Besteller Fakultät</t>
  </si>
  <si>
    <t xml:space="preserve">Z  / R </t>
  </si>
  <si>
    <t>F/SE</t>
  </si>
  <si>
    <t>Hausapp</t>
  </si>
  <si>
    <t>AAAAA</t>
  </si>
  <si>
    <t>BBBBB</t>
  </si>
  <si>
    <t>CCCCC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</si>
</sst>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€&quot;"/>
    <numFmt numFmtId="165" formatCode="0#"/>
    <numFmt numFmtId="166" formatCode="0####"/>
    <numFmt numFmtId="167" formatCode="0###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b/>
      <u/>
      <sz val="10"/>
      <color theme="1"/>
      <name val="Arial"/>
      <family val="2"/>
    </font>
    <font>
      <b/>
      <u/>
      <sz val="10"/>
      <name val="Arial"/>
      <family val="2"/>
    </font>
    <font>
      <sz val="8"/>
      <color rgb="FFFF0000"/>
      <name val="Arial"/>
      <family val="2"/>
    </font>
    <font>
      <sz val="9.5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4" fillId="0" borderId="1" xfId="0" applyFont="1" applyBorder="1"/>
    <xf numFmtId="0" fontId="6" fillId="0" borderId="0" xfId="0" applyFont="1"/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 shrinkToFit="1"/>
    </xf>
    <xf numFmtId="0" fontId="3" fillId="0" borderId="0" xfId="0" applyFont="1" applyBorder="1"/>
    <xf numFmtId="0" fontId="0" fillId="0" borderId="0" xfId="0" applyFill="1" applyBorder="1"/>
    <xf numFmtId="0" fontId="7" fillId="0" borderId="9" xfId="0" applyFont="1" applyBorder="1" applyAlignment="1"/>
    <xf numFmtId="0" fontId="7" fillId="0" borderId="0" xfId="0" applyFont="1" applyBorder="1" applyAlignment="1"/>
    <xf numFmtId="0" fontId="9" fillId="0" borderId="0" xfId="0" applyFont="1" applyBorder="1"/>
    <xf numFmtId="165" fontId="3" fillId="2" borderId="1" xfId="0" applyNumberFormat="1" applyFont="1" applyFill="1" applyBorder="1" applyAlignment="1">
      <alignment horizontal="center" vertical="center"/>
    </xf>
    <xf numFmtId="0" fontId="3" fillId="0" borderId="9" xfId="0" applyFont="1" applyBorder="1"/>
    <xf numFmtId="0" fontId="3" fillId="3" borderId="1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vertical="center"/>
    </xf>
    <xf numFmtId="0" fontId="10" fillId="0" borderId="0" xfId="0" applyFont="1" applyBorder="1" applyAlignment="1">
      <alignment vertical="top"/>
    </xf>
    <xf numFmtId="14" fontId="3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164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/>
    <xf numFmtId="165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0" fillId="0" borderId="5" xfId="0" applyBorder="1"/>
    <xf numFmtId="0" fontId="0" fillId="0" borderId="0" xfId="0" applyBorder="1"/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Fill="1" applyBorder="1" applyAlignment="1">
      <alignment horizontal="right" vertical="center"/>
    </xf>
    <xf numFmtId="14" fontId="3" fillId="0" borderId="11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9" fillId="0" borderId="11" xfId="0" applyFont="1" applyBorder="1"/>
    <xf numFmtId="0" fontId="3" fillId="0" borderId="11" xfId="0" applyFont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right" vertical="center"/>
    </xf>
    <xf numFmtId="164" fontId="3" fillId="0" borderId="15" xfId="0" applyNumberFormat="1" applyFont="1" applyFill="1" applyBorder="1" applyAlignment="1">
      <alignment horizontal="right" vertical="center"/>
    </xf>
    <xf numFmtId="0" fontId="3" fillId="0" borderId="0" xfId="0" applyFont="1" applyBorder="1" applyAlignment="1"/>
    <xf numFmtId="0" fontId="12" fillId="0" borderId="7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7" fontId="3" fillId="2" borderId="1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 applyAlignment="1">
      <alignment horizontal="center" vertical="top" wrapText="1"/>
    </xf>
    <xf numFmtId="164" fontId="3" fillId="4" borderId="15" xfId="0" applyNumberFormat="1" applyFont="1" applyFill="1" applyBorder="1" applyAlignment="1">
      <alignment horizontal="right" vertical="center"/>
    </xf>
    <xf numFmtId="164" fontId="4" fillId="0" borderId="5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0" fontId="0" fillId="0" borderId="4" xfId="0" applyFill="1" applyBorder="1"/>
    <xf numFmtId="0" fontId="3" fillId="0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/>
    </xf>
    <xf numFmtId="0" fontId="3" fillId="0" borderId="0" xfId="0" applyFont="1" applyFill="1" applyBorder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right" vertical="center" shrinkToFit="1"/>
    </xf>
    <xf numFmtId="164" fontId="3" fillId="4" borderId="1" xfId="0" applyNumberFormat="1" applyFont="1" applyFill="1" applyBorder="1" applyAlignment="1">
      <alignment horizontal="right" vertical="center" shrinkToFit="1"/>
    </xf>
    <xf numFmtId="164" fontId="3" fillId="4" borderId="12" xfId="0" applyNumberFormat="1" applyFont="1" applyFill="1" applyBorder="1" applyAlignment="1">
      <alignment horizontal="right" vertical="center" shrinkToFit="1"/>
    </xf>
    <xf numFmtId="0" fontId="3" fillId="0" borderId="0" xfId="0" applyFont="1" applyBorder="1" applyAlignment="1">
      <alignment vertical="center" shrinkToFit="1"/>
    </xf>
    <xf numFmtId="164" fontId="4" fillId="4" borderId="14" xfId="0" applyNumberFormat="1" applyFont="1" applyFill="1" applyBorder="1" applyAlignment="1">
      <alignment horizontal="right" vertical="center" shrinkToFit="1"/>
    </xf>
    <xf numFmtId="164" fontId="4" fillId="4" borderId="18" xfId="0" applyNumberFormat="1" applyFont="1" applyFill="1" applyBorder="1" applyAlignment="1">
      <alignment horizontal="right" vertical="center" shrinkToFit="1"/>
    </xf>
    <xf numFmtId="10" fontId="8" fillId="2" borderId="1" xfId="0" applyNumberFormat="1" applyFont="1" applyFill="1" applyBorder="1" applyAlignment="1">
      <alignment horizontal="center" vertical="center" shrinkToFit="1"/>
    </xf>
    <xf numFmtId="1" fontId="3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10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left" vertical="center" shrinkToFit="1"/>
    </xf>
    <xf numFmtId="0" fontId="3" fillId="2" borderId="4" xfId="0" applyFont="1" applyFill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11" fillId="0" borderId="7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164" fontId="0" fillId="2" borderId="2" xfId="0" applyNumberForma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6" fontId="3" fillId="2" borderId="2" xfId="0" applyNumberFormat="1" applyFont="1" applyFill="1" applyBorder="1" applyAlignment="1">
      <alignment horizontal="center" vertical="center"/>
    </xf>
    <xf numFmtId="166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quotePrefix="1" applyFont="1" applyBorder="1" applyAlignment="1">
      <alignment horizontal="left" vertical="center"/>
    </xf>
    <xf numFmtId="0" fontId="3" fillId="0" borderId="4" xfId="0" quotePrefix="1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0" fontId="8" fillId="2" borderId="8" xfId="0" applyFont="1" applyFill="1" applyBorder="1" applyAlignment="1">
      <alignment horizontal="left" vertical="top"/>
    </xf>
    <xf numFmtId="0" fontId="8" fillId="2" borderId="9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8" fillId="2" borderId="10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left" vertical="top"/>
    </xf>
    <xf numFmtId="0" fontId="8" fillId="2" borderId="11" xfId="0" applyFont="1" applyFill="1" applyBorder="1" applyAlignment="1">
      <alignment horizontal="left" vertical="top"/>
    </xf>
    <xf numFmtId="0" fontId="8" fillId="2" borderId="13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Standard" xfId="0" builtinId="0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C5B7"/>
      <color rgb="FFFFA48F"/>
      <color rgb="FFFFCC66"/>
      <color rgb="FFFFFFCC"/>
      <color rgb="FFCC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tabSelected="1" view="pageLayout" zoomScaleNormal="100" workbookViewId="0">
      <selection activeCell="M5" sqref="M5"/>
    </sheetView>
  </sheetViews>
  <sheetFormatPr baseColWidth="10" defaultRowHeight="15" x14ac:dyDescent="0.25"/>
  <cols>
    <col min="1" max="1" width="3.85546875" customWidth="1"/>
    <col min="2" max="2" width="5.85546875" customWidth="1"/>
    <col min="3" max="3" width="15.28515625" customWidth="1"/>
    <col min="4" max="4" width="11.28515625" customWidth="1"/>
    <col min="5" max="5" width="20.42578125" customWidth="1"/>
    <col min="6" max="6" width="13.28515625" customWidth="1"/>
    <col min="7" max="7" width="4.140625" customWidth="1"/>
    <col min="8" max="8" width="16.7109375" customWidth="1"/>
    <col min="9" max="9" width="7" customWidth="1"/>
    <col min="10" max="10" width="5.7109375" customWidth="1"/>
    <col min="11" max="11" width="5.28515625" customWidth="1"/>
    <col min="12" max="12" width="10.7109375" customWidth="1"/>
    <col min="13" max="14" width="11.5703125" customWidth="1"/>
    <col min="15" max="15" width="5.7109375" style="31" customWidth="1"/>
    <col min="16" max="16" width="9.42578125" customWidth="1"/>
  </cols>
  <sheetData>
    <row r="1" spans="1:20" ht="20.25" customHeight="1" x14ac:dyDescent="0.25">
      <c r="A1" s="117" t="s">
        <v>63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9"/>
      <c r="O1" s="30"/>
    </row>
    <row r="2" spans="1:20" x14ac:dyDescent="0.25">
      <c r="A2" s="52" t="s">
        <v>0</v>
      </c>
      <c r="B2" s="53"/>
      <c r="C2" s="39" t="s">
        <v>1</v>
      </c>
      <c r="D2" s="104" t="s">
        <v>76</v>
      </c>
      <c r="E2" s="105"/>
      <c r="F2" s="54" t="s">
        <v>3</v>
      </c>
      <c r="G2" s="40"/>
      <c r="H2" s="57" t="s">
        <v>48</v>
      </c>
      <c r="I2" s="89" t="s">
        <v>80</v>
      </c>
      <c r="J2" s="90"/>
      <c r="K2" s="55" t="s">
        <v>5</v>
      </c>
      <c r="L2" s="40"/>
      <c r="M2" s="57" t="s">
        <v>6</v>
      </c>
      <c r="N2" s="67"/>
      <c r="P2" s="13"/>
      <c r="Q2" s="145" t="s">
        <v>39</v>
      </c>
      <c r="R2" s="146"/>
    </row>
    <row r="3" spans="1:20" x14ac:dyDescent="0.25">
      <c r="A3" s="8"/>
      <c r="B3" s="9"/>
      <c r="C3" s="58" t="s">
        <v>2</v>
      </c>
      <c r="D3" s="62" t="s">
        <v>79</v>
      </c>
      <c r="E3" s="58"/>
      <c r="F3" s="58"/>
      <c r="G3" s="10"/>
      <c r="H3" s="58" t="s">
        <v>4</v>
      </c>
      <c r="I3" s="89" t="s">
        <v>78</v>
      </c>
      <c r="J3" s="90"/>
      <c r="K3" s="41"/>
      <c r="L3" s="41"/>
      <c r="M3" s="58" t="s">
        <v>7</v>
      </c>
      <c r="N3" s="68"/>
      <c r="P3" s="19"/>
      <c r="Q3" s="145" t="s">
        <v>40</v>
      </c>
      <c r="R3" s="146"/>
    </row>
    <row r="4" spans="1:20" ht="16.5" customHeight="1" x14ac:dyDescent="0.25">
      <c r="A4" s="21"/>
      <c r="B4" s="18"/>
      <c r="C4" s="20" t="s">
        <v>11</v>
      </c>
      <c r="D4" s="26">
        <v>42124</v>
      </c>
      <c r="E4" s="58"/>
      <c r="F4" s="58"/>
      <c r="G4" s="58"/>
      <c r="H4" s="58"/>
      <c r="I4" s="58"/>
      <c r="J4" s="41"/>
      <c r="K4" s="22"/>
      <c r="L4" s="23"/>
      <c r="M4" s="23"/>
      <c r="N4" s="69"/>
      <c r="O4" s="5"/>
      <c r="P4" s="17"/>
      <c r="Q4" s="145" t="s">
        <v>41</v>
      </c>
      <c r="R4" s="146"/>
    </row>
    <row r="5" spans="1:20" ht="26.25" customHeight="1" x14ac:dyDescent="0.25">
      <c r="A5" s="21"/>
      <c r="B5" s="18"/>
      <c r="C5" s="79" t="s">
        <v>52</v>
      </c>
      <c r="D5" s="135" t="s">
        <v>77</v>
      </c>
      <c r="E5" s="136"/>
      <c r="F5" s="65"/>
      <c r="G5" s="129" t="s">
        <v>44</v>
      </c>
      <c r="H5" s="130"/>
      <c r="I5" s="133" t="s">
        <v>81</v>
      </c>
      <c r="J5" s="134"/>
      <c r="K5" s="89" t="s">
        <v>82</v>
      </c>
      <c r="L5" s="90"/>
      <c r="M5" s="66" t="s">
        <v>23</v>
      </c>
      <c r="N5" s="11"/>
      <c r="O5" s="32"/>
      <c r="P5" s="24"/>
    </row>
    <row r="6" spans="1:20" ht="31.15" customHeight="1" x14ac:dyDescent="0.25">
      <c r="A6" s="42"/>
      <c r="B6" s="43"/>
      <c r="C6" s="44"/>
      <c r="D6" s="45"/>
      <c r="E6" s="46"/>
      <c r="F6" s="46"/>
      <c r="G6" s="46"/>
      <c r="H6" s="47"/>
      <c r="I6" s="120" t="s">
        <v>45</v>
      </c>
      <c r="J6" s="120"/>
      <c r="K6" s="120" t="s">
        <v>46</v>
      </c>
      <c r="L6" s="120"/>
      <c r="M6" s="48" t="s">
        <v>47</v>
      </c>
      <c r="N6" s="70" t="s">
        <v>68</v>
      </c>
      <c r="O6" s="33"/>
    </row>
    <row r="7" spans="1:20" ht="15" customHeight="1" x14ac:dyDescent="0.25">
      <c r="A7" s="123" t="s">
        <v>66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5"/>
      <c r="O7" s="34"/>
      <c r="R7" s="147"/>
      <c r="S7" s="147"/>
      <c r="T7" s="147"/>
    </row>
    <row r="8" spans="1:20" ht="49.5" customHeight="1" x14ac:dyDescent="0.25">
      <c r="A8" s="126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8"/>
      <c r="O8" s="34"/>
      <c r="R8" s="147"/>
      <c r="S8" s="147"/>
      <c r="T8" s="147"/>
    </row>
    <row r="9" spans="1:20" x14ac:dyDescent="0.25">
      <c r="A9" s="121" t="s">
        <v>8</v>
      </c>
      <c r="B9" s="122"/>
      <c r="C9" s="57" t="s">
        <v>9</v>
      </c>
      <c r="D9" s="104" t="s">
        <v>71</v>
      </c>
      <c r="E9" s="105"/>
      <c r="F9" s="27" t="s">
        <v>12</v>
      </c>
      <c r="G9" s="64"/>
      <c r="H9" s="77"/>
      <c r="I9" s="77"/>
      <c r="J9" s="78"/>
      <c r="K9" s="73" t="s">
        <v>55</v>
      </c>
      <c r="L9" s="74"/>
      <c r="M9" s="131"/>
      <c r="N9" s="132"/>
      <c r="O9" s="35"/>
      <c r="Q9" s="7"/>
      <c r="R9" s="7"/>
    </row>
    <row r="10" spans="1:20" x14ac:dyDescent="0.25">
      <c r="A10" s="12"/>
      <c r="B10" s="6"/>
      <c r="C10" s="58" t="s">
        <v>10</v>
      </c>
      <c r="D10" s="104" t="s">
        <v>72</v>
      </c>
      <c r="E10" s="105"/>
      <c r="F10" s="27" t="s">
        <v>13</v>
      </c>
      <c r="G10" s="64"/>
      <c r="H10" s="77"/>
      <c r="I10" s="77"/>
      <c r="J10" s="78"/>
      <c r="K10" s="75" t="s">
        <v>55</v>
      </c>
      <c r="L10" s="74"/>
      <c r="M10" s="131"/>
      <c r="N10" s="132"/>
      <c r="O10" s="35"/>
      <c r="Q10" s="148"/>
      <c r="R10" s="148"/>
    </row>
    <row r="11" spans="1:20" x14ac:dyDescent="0.25">
      <c r="A11" s="12"/>
      <c r="B11" s="6"/>
      <c r="C11" s="20" t="s">
        <v>53</v>
      </c>
      <c r="D11" s="106" t="s">
        <v>73</v>
      </c>
      <c r="E11" s="107"/>
      <c r="F11" s="28" t="s">
        <v>26</v>
      </c>
      <c r="G11" s="64"/>
      <c r="H11" s="77"/>
      <c r="I11" s="77"/>
      <c r="J11" s="78"/>
      <c r="K11" s="75" t="s">
        <v>55</v>
      </c>
      <c r="L11" s="74"/>
      <c r="M11" s="131"/>
      <c r="N11" s="132"/>
      <c r="O11" s="35"/>
    </row>
    <row r="12" spans="1:20" x14ac:dyDescent="0.25">
      <c r="A12" s="149" t="s">
        <v>54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1"/>
      <c r="O12" s="36"/>
    </row>
    <row r="13" spans="1:20" x14ac:dyDescent="0.25">
      <c r="A13" s="152"/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4"/>
      <c r="O13" s="36"/>
    </row>
    <row r="14" spans="1:20" x14ac:dyDescent="0.25">
      <c r="A14" s="152"/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4"/>
      <c r="O14" s="36"/>
    </row>
    <row r="15" spans="1:20" x14ac:dyDescent="0.25">
      <c r="A15" s="155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7"/>
      <c r="O15" s="36"/>
    </row>
    <row r="16" spans="1:20" ht="15" customHeight="1" x14ac:dyDescent="0.25">
      <c r="A16" s="94" t="s">
        <v>14</v>
      </c>
      <c r="B16" s="94" t="s">
        <v>15</v>
      </c>
      <c r="C16" s="94" t="s">
        <v>42</v>
      </c>
      <c r="D16" s="108" t="s">
        <v>16</v>
      </c>
      <c r="E16" s="109"/>
      <c r="F16" s="110"/>
      <c r="G16" s="138" t="s">
        <v>17</v>
      </c>
      <c r="H16" s="138"/>
      <c r="I16" s="138"/>
      <c r="J16" s="94" t="s">
        <v>51</v>
      </c>
      <c r="K16" s="94" t="s">
        <v>18</v>
      </c>
      <c r="L16" s="100" t="s">
        <v>19</v>
      </c>
      <c r="M16" s="137" t="s">
        <v>69</v>
      </c>
      <c r="N16" s="101" t="s">
        <v>70</v>
      </c>
      <c r="O16" s="37"/>
    </row>
    <row r="17" spans="1:20" x14ac:dyDescent="0.25">
      <c r="A17" s="94"/>
      <c r="B17" s="94"/>
      <c r="C17" s="94"/>
      <c r="D17" s="111"/>
      <c r="E17" s="112"/>
      <c r="F17" s="113"/>
      <c r="G17" s="94" t="s">
        <v>31</v>
      </c>
      <c r="H17" s="100" t="s">
        <v>56</v>
      </c>
      <c r="I17" s="100" t="s">
        <v>67</v>
      </c>
      <c r="J17" s="94"/>
      <c r="K17" s="94"/>
      <c r="L17" s="100"/>
      <c r="M17" s="137"/>
      <c r="N17" s="102"/>
      <c r="O17" s="37"/>
    </row>
    <row r="18" spans="1:20" ht="23.25" customHeight="1" x14ac:dyDescent="0.25">
      <c r="A18" s="94"/>
      <c r="B18" s="94"/>
      <c r="C18" s="94"/>
      <c r="D18" s="114"/>
      <c r="E18" s="115"/>
      <c r="F18" s="116"/>
      <c r="G18" s="94"/>
      <c r="H18" s="100"/>
      <c r="I18" s="100"/>
      <c r="J18" s="94"/>
      <c r="K18" s="94"/>
      <c r="L18" s="100"/>
      <c r="M18" s="137"/>
      <c r="N18" s="103"/>
      <c r="O18" s="37"/>
      <c r="P18" s="139" t="s">
        <v>57</v>
      </c>
      <c r="Q18" s="140"/>
      <c r="R18" s="140"/>
      <c r="S18" s="140"/>
      <c r="T18" s="141"/>
    </row>
    <row r="19" spans="1:20" x14ac:dyDescent="0.25">
      <c r="A19" s="59">
        <v>1</v>
      </c>
      <c r="B19" s="88">
        <v>1</v>
      </c>
      <c r="C19" s="87"/>
      <c r="D19" s="97" t="s">
        <v>75</v>
      </c>
      <c r="E19" s="98"/>
      <c r="F19" s="99"/>
      <c r="G19" s="13" t="s">
        <v>23</v>
      </c>
      <c r="H19" s="14" t="str">
        <f>IF(G19="E","Inv-Nr./Bestell-Nr.?",IF(G19="F","Bezeichnung?",""))</f>
        <v/>
      </c>
      <c r="I19" s="15" t="s">
        <v>74</v>
      </c>
      <c r="J19" s="86"/>
      <c r="K19" s="16">
        <v>0.19</v>
      </c>
      <c r="L19" s="80">
        <v>710.5</v>
      </c>
      <c r="M19" s="81">
        <f>(B19*L19)-((B19*L19)*J19)</f>
        <v>710.5</v>
      </c>
      <c r="N19" s="81">
        <f t="shared" ref="N19:N22" si="0">SUMIF(K19,19%,M19)*1.19+SUMIF(K19,7%,M19)*1.07</f>
        <v>845.495</v>
      </c>
      <c r="O19" s="37"/>
      <c r="P19" s="76" t="s">
        <v>20</v>
      </c>
      <c r="Q19" s="142" t="s">
        <v>25</v>
      </c>
      <c r="R19" s="143"/>
      <c r="S19" s="143"/>
      <c r="T19" s="144"/>
    </row>
    <row r="20" spans="1:20" x14ac:dyDescent="0.25">
      <c r="A20" s="59"/>
      <c r="B20" s="88"/>
      <c r="C20" s="87"/>
      <c r="D20" s="97"/>
      <c r="E20" s="98"/>
      <c r="F20" s="99"/>
      <c r="G20" s="13"/>
      <c r="H20" s="14" t="str">
        <f t="shared" ref="H20:H23" si="1">IF(G20="E","Inv-Nr./Bestell-Nr.?",IF(G20="F","Bezeichnung?",""))</f>
        <v/>
      </c>
      <c r="I20" s="15" t="str">
        <f t="shared" ref="I20:I23" si="2">IF(G20="D","j / n?","")</f>
        <v/>
      </c>
      <c r="J20" s="86"/>
      <c r="K20" s="16"/>
      <c r="L20" s="80"/>
      <c r="M20" s="81">
        <f t="shared" ref="M20:M23" si="3">(B20*L20)-((B20*L20)*J20)</f>
        <v>0</v>
      </c>
      <c r="N20" s="81">
        <f t="shared" si="0"/>
        <v>0</v>
      </c>
      <c r="O20" s="37"/>
      <c r="P20" s="76" t="s">
        <v>21</v>
      </c>
      <c r="Q20" s="142" t="s">
        <v>65</v>
      </c>
      <c r="R20" s="143"/>
      <c r="S20" s="143"/>
      <c r="T20" s="144"/>
    </row>
    <row r="21" spans="1:20" x14ac:dyDescent="0.25">
      <c r="A21" s="59"/>
      <c r="B21" s="88"/>
      <c r="C21" s="87"/>
      <c r="D21" s="97"/>
      <c r="E21" s="98"/>
      <c r="F21" s="99"/>
      <c r="G21" s="13"/>
      <c r="H21" s="14" t="str">
        <f t="shared" si="1"/>
        <v/>
      </c>
      <c r="I21" s="15" t="str">
        <f t="shared" si="2"/>
        <v/>
      </c>
      <c r="J21" s="86"/>
      <c r="K21" s="16"/>
      <c r="L21" s="80"/>
      <c r="M21" s="81">
        <f t="shared" si="3"/>
        <v>0</v>
      </c>
      <c r="N21" s="81">
        <f t="shared" si="0"/>
        <v>0</v>
      </c>
      <c r="O21" s="37"/>
      <c r="P21" s="56" t="s">
        <v>22</v>
      </c>
      <c r="Q21" s="142" t="s">
        <v>50</v>
      </c>
      <c r="R21" s="143"/>
      <c r="S21" s="143"/>
      <c r="T21" s="144"/>
    </row>
    <row r="22" spans="1:20" x14ac:dyDescent="0.25">
      <c r="A22" s="59"/>
      <c r="B22" s="88"/>
      <c r="C22" s="87"/>
      <c r="D22" s="97"/>
      <c r="E22" s="98"/>
      <c r="F22" s="99"/>
      <c r="G22" s="13"/>
      <c r="H22" s="14" t="str">
        <f t="shared" si="1"/>
        <v/>
      </c>
      <c r="I22" s="15" t="str">
        <f t="shared" si="2"/>
        <v/>
      </c>
      <c r="J22" s="86"/>
      <c r="K22" s="16"/>
      <c r="L22" s="80"/>
      <c r="M22" s="81">
        <f t="shared" si="3"/>
        <v>0</v>
      </c>
      <c r="N22" s="81">
        <f t="shared" si="0"/>
        <v>0</v>
      </c>
      <c r="O22" s="37"/>
      <c r="P22" s="56" t="s">
        <v>23</v>
      </c>
      <c r="Q22" s="142" t="s">
        <v>27</v>
      </c>
      <c r="R22" s="143"/>
      <c r="S22" s="143"/>
      <c r="T22" s="144"/>
    </row>
    <row r="23" spans="1:20" ht="15.75" thickBot="1" x14ac:dyDescent="0.3">
      <c r="A23" s="59"/>
      <c r="B23" s="88"/>
      <c r="C23" s="87"/>
      <c r="D23" s="97"/>
      <c r="E23" s="98"/>
      <c r="F23" s="99"/>
      <c r="G23" s="13"/>
      <c r="H23" s="14" t="str">
        <f t="shared" si="1"/>
        <v/>
      </c>
      <c r="I23" s="15" t="str">
        <f t="shared" si="2"/>
        <v/>
      </c>
      <c r="J23" s="86"/>
      <c r="K23" s="16"/>
      <c r="L23" s="80"/>
      <c r="M23" s="81">
        <f t="shared" si="3"/>
        <v>0</v>
      </c>
      <c r="N23" s="82">
        <f t="shared" ref="N23" si="4">SUMIF(K23,19%,M23)*1.19+SUMIF(K23,7%,M23)*1.07</f>
        <v>0</v>
      </c>
      <c r="O23" s="37"/>
      <c r="P23" s="56" t="s">
        <v>24</v>
      </c>
      <c r="Q23" s="142" t="s">
        <v>29</v>
      </c>
      <c r="R23" s="143"/>
      <c r="S23" s="143"/>
      <c r="T23" s="144"/>
    </row>
    <row r="24" spans="1:20" ht="15.75" thickBot="1" x14ac:dyDescent="0.3">
      <c r="A24" s="6"/>
      <c r="B24" s="6"/>
      <c r="C24" s="6"/>
      <c r="D24" s="6"/>
      <c r="E24" s="6"/>
      <c r="F24" s="6"/>
      <c r="G24" s="6"/>
      <c r="H24" s="6"/>
      <c r="I24" s="18"/>
      <c r="J24" s="18"/>
      <c r="K24" s="18"/>
      <c r="L24" s="83"/>
      <c r="M24" s="84">
        <f>SUM(M19:M23)</f>
        <v>710.5</v>
      </c>
      <c r="N24" s="85">
        <f>SUM(N19:N23)</f>
        <v>845.495</v>
      </c>
      <c r="O24" s="29"/>
      <c r="P24" s="56" t="s">
        <v>49</v>
      </c>
      <c r="Q24" s="142" t="s">
        <v>30</v>
      </c>
      <c r="R24" s="143"/>
      <c r="S24" s="143"/>
      <c r="T24" s="144"/>
    </row>
    <row r="25" spans="1:20" x14ac:dyDescent="0.25">
      <c r="A25" s="25" t="s">
        <v>64</v>
      </c>
      <c r="B25" s="6"/>
      <c r="C25" s="6"/>
      <c r="D25" s="6"/>
      <c r="E25" s="6"/>
      <c r="F25" s="6"/>
      <c r="G25" s="6"/>
      <c r="H25" s="6"/>
      <c r="I25" s="6"/>
      <c r="J25" s="95" t="s">
        <v>58</v>
      </c>
      <c r="K25" s="95"/>
      <c r="L25" s="96"/>
      <c r="M25" s="50" t="s">
        <v>32</v>
      </c>
      <c r="N25" s="71">
        <f>SUMIF($K$19:$K$23,7%,$M$19:$M$23)*0.07</f>
        <v>0</v>
      </c>
      <c r="O25" s="38"/>
    </row>
    <row r="26" spans="1:20" x14ac:dyDescent="0.25">
      <c r="A26" s="6"/>
      <c r="B26" s="6"/>
      <c r="C26" s="6"/>
      <c r="D26" s="6"/>
      <c r="E26" s="6"/>
      <c r="F26" s="6"/>
      <c r="G26" s="6"/>
      <c r="H26" s="6"/>
      <c r="I26" s="6"/>
      <c r="J26" s="95"/>
      <c r="K26" s="95"/>
      <c r="L26" s="96"/>
      <c r="M26" s="49" t="s">
        <v>33</v>
      </c>
      <c r="N26" s="17">
        <f>SUMIF($K$19:$K$23,19%,$M$19:$M$23)*0.19</f>
        <v>134.995</v>
      </c>
      <c r="O26" s="38"/>
    </row>
    <row r="27" spans="1:2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91"/>
      <c r="L27" s="91"/>
      <c r="M27" s="63"/>
      <c r="N27" s="72"/>
      <c r="O27" s="29"/>
    </row>
    <row r="28" spans="1:20" x14ac:dyDescent="0.25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20" ht="12" customHeight="1" x14ac:dyDescent="0.25">
      <c r="A29" s="93" t="s">
        <v>59</v>
      </c>
      <c r="B29" s="93"/>
      <c r="C29" s="93"/>
      <c r="D29" s="61" t="s">
        <v>60</v>
      </c>
      <c r="E29" s="41"/>
      <c r="F29" s="51" t="s">
        <v>61</v>
      </c>
      <c r="G29" s="41"/>
      <c r="H29" s="18" t="s">
        <v>62</v>
      </c>
      <c r="I29" s="41"/>
      <c r="J29" s="41"/>
      <c r="K29" s="18"/>
      <c r="L29" s="18" t="s">
        <v>43</v>
      </c>
      <c r="M29" s="41"/>
      <c r="N29" s="41"/>
      <c r="O29"/>
    </row>
    <row r="30" spans="1:20" x14ac:dyDescent="0.25">
      <c r="A30" s="92" t="s">
        <v>36</v>
      </c>
      <c r="B30" s="92"/>
      <c r="C30" s="10"/>
      <c r="D30" s="60" t="s">
        <v>38</v>
      </c>
      <c r="E30" s="41"/>
      <c r="F30" s="18" t="s">
        <v>37</v>
      </c>
      <c r="G30" s="41"/>
      <c r="H30" s="18" t="s">
        <v>35</v>
      </c>
      <c r="I30" s="41"/>
      <c r="J30" s="41"/>
      <c r="K30" s="10"/>
      <c r="L30" s="18" t="s">
        <v>34</v>
      </c>
      <c r="M30" s="41"/>
      <c r="N30" s="41"/>
      <c r="O30"/>
    </row>
  </sheetData>
  <mergeCells count="53">
    <mergeCell ref="M10:N10"/>
    <mergeCell ref="M11:N11"/>
    <mergeCell ref="A12:N15"/>
    <mergeCell ref="P18:T18"/>
    <mergeCell ref="Q24:T24"/>
    <mergeCell ref="Q2:R2"/>
    <mergeCell ref="Q3:R3"/>
    <mergeCell ref="Q4:R4"/>
    <mergeCell ref="Q23:T23"/>
    <mergeCell ref="Q22:T22"/>
    <mergeCell ref="Q19:T19"/>
    <mergeCell ref="Q21:T21"/>
    <mergeCell ref="Q20:T20"/>
    <mergeCell ref="R7:T8"/>
    <mergeCell ref="Q10:R10"/>
    <mergeCell ref="M16:M18"/>
    <mergeCell ref="G17:G18"/>
    <mergeCell ref="K16:K18"/>
    <mergeCell ref="L16:L18"/>
    <mergeCell ref="I17:I18"/>
    <mergeCell ref="G16:I16"/>
    <mergeCell ref="J16:J18"/>
    <mergeCell ref="N16:N18"/>
    <mergeCell ref="D10:E10"/>
    <mergeCell ref="D11:E11"/>
    <mergeCell ref="D16:F18"/>
    <mergeCell ref="A1:N1"/>
    <mergeCell ref="K5:L5"/>
    <mergeCell ref="K6:L6"/>
    <mergeCell ref="D2:E2"/>
    <mergeCell ref="A9:B9"/>
    <mergeCell ref="A7:N8"/>
    <mergeCell ref="G5:H5"/>
    <mergeCell ref="M9:N9"/>
    <mergeCell ref="D9:E9"/>
    <mergeCell ref="I5:J5"/>
    <mergeCell ref="D5:E5"/>
    <mergeCell ref="I2:J2"/>
    <mergeCell ref="I3:J3"/>
    <mergeCell ref="K27:L27"/>
    <mergeCell ref="A30:B30"/>
    <mergeCell ref="A29:C29"/>
    <mergeCell ref="A16:A18"/>
    <mergeCell ref="B16:B18"/>
    <mergeCell ref="C16:C18"/>
    <mergeCell ref="J25:L26"/>
    <mergeCell ref="D23:F23"/>
    <mergeCell ref="D19:F19"/>
    <mergeCell ref="D20:F20"/>
    <mergeCell ref="D21:F21"/>
    <mergeCell ref="D22:F22"/>
    <mergeCell ref="H17:H18"/>
    <mergeCell ref="I6:J6"/>
  </mergeCells>
  <conditionalFormatting sqref="H19:H23">
    <cfRule type="containsText" dxfId="2" priority="5" operator="containsText" text="Inventarnummer?">
      <formula>NOT(ISERROR(SEARCH("Inventarnummer?",H19)))</formula>
    </cfRule>
    <cfRule type="containsText" dxfId="1" priority="6" operator="containsText" text="Bezeichnung?">
      <formula>NOT(ISERROR(SEARCH("Bezeichnung?",H19)))</formula>
    </cfRule>
  </conditionalFormatting>
  <conditionalFormatting sqref="I19:J23">
    <cfRule type="cellIs" dxfId="0" priority="1" operator="equal">
      <formula>"j / n?"</formula>
    </cfRule>
  </conditionalFormatting>
  <pageMargins left="0.23622047244094491" right="0.23622047244094491" top="0.74803149606299213" bottom="0.23622047244094491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Daten!$A$2:$A$3</xm:f>
          </x14:formula1>
          <xm:sqref>K19:K23</xm:sqref>
        </x14:dataValidation>
        <x14:dataValidation type="list" allowBlank="1" showInputMessage="1" showErrorMessage="1">
          <x14:formula1>
            <xm:f>Daten!$A$6:$A$11</xm:f>
          </x14:formula1>
          <xm:sqref>G19:G23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activeCell="D17" sqref="D17"/>
    </sheetView>
  </sheetViews>
  <sheetFormatPr baseColWidth="10" defaultRowHeight="15" x14ac:dyDescent="0.25"/>
  <cols>
    <col min="1" max="1" width="8.85546875" customWidth="1"/>
    <col min="5" max="5" width="15.5703125" customWidth="1"/>
  </cols>
  <sheetData>
    <row r="1" spans="1:5" ht="14.45" x14ac:dyDescent="0.3">
      <c r="A1" s="1" t="s">
        <v>18</v>
      </c>
    </row>
    <row r="2" spans="1:5" ht="14.45" x14ac:dyDescent="0.3">
      <c r="A2" s="3">
        <v>7.0000000000000007E-2</v>
      </c>
    </row>
    <row r="3" spans="1:5" ht="14.45" x14ac:dyDescent="0.3">
      <c r="A3" s="3">
        <v>0.19</v>
      </c>
    </row>
    <row r="5" spans="1:5" ht="14.45" x14ac:dyDescent="0.3">
      <c r="A5" s="159" t="s">
        <v>17</v>
      </c>
      <c r="B5" s="159"/>
    </row>
    <row r="6" spans="1:5" ht="14.45" x14ac:dyDescent="0.3">
      <c r="A6" s="4" t="s">
        <v>20</v>
      </c>
      <c r="B6" s="158" t="s">
        <v>25</v>
      </c>
      <c r="C6" s="158"/>
      <c r="D6" s="158"/>
      <c r="E6" s="158"/>
    </row>
    <row r="7" spans="1:5" ht="14.45" x14ac:dyDescent="0.3">
      <c r="A7" s="4" t="s">
        <v>21</v>
      </c>
      <c r="B7" s="158" t="s">
        <v>28</v>
      </c>
      <c r="C7" s="158"/>
      <c r="D7" s="158"/>
      <c r="E7" s="158"/>
    </row>
    <row r="8" spans="1:5" ht="14.45" x14ac:dyDescent="0.3">
      <c r="A8" s="4" t="s">
        <v>22</v>
      </c>
      <c r="B8" s="158" t="s">
        <v>50</v>
      </c>
      <c r="C8" s="158"/>
      <c r="D8" s="158"/>
      <c r="E8" s="158"/>
    </row>
    <row r="9" spans="1:5" x14ac:dyDescent="0.25">
      <c r="A9" s="4" t="s">
        <v>23</v>
      </c>
      <c r="B9" s="158" t="s">
        <v>27</v>
      </c>
      <c r="C9" s="158"/>
      <c r="D9" s="158"/>
      <c r="E9" s="158"/>
    </row>
    <row r="10" spans="1:5" x14ac:dyDescent="0.25">
      <c r="A10" s="4" t="s">
        <v>24</v>
      </c>
      <c r="B10" s="158" t="s">
        <v>29</v>
      </c>
      <c r="C10" s="158"/>
      <c r="D10" s="158"/>
      <c r="E10" s="158"/>
    </row>
    <row r="11" spans="1:5" ht="14.45" x14ac:dyDescent="0.3">
      <c r="A11" s="4" t="s">
        <v>49</v>
      </c>
      <c r="B11" s="158" t="s">
        <v>30</v>
      </c>
      <c r="C11" s="158"/>
      <c r="D11" s="158"/>
      <c r="E11" s="158"/>
    </row>
    <row r="46" spans="1:2" ht="14.25" customHeight="1" x14ac:dyDescent="0.25"/>
    <row r="48" spans="1:2" x14ac:dyDescent="0.25">
      <c r="A48" s="2"/>
      <c r="B48" s="2"/>
    </row>
  </sheetData>
  <sheetProtection sheet="1" objects="1" scenarios="1"/>
  <mergeCells count="7">
    <mergeCell ref="B11:E11"/>
    <mergeCell ref="B10:E10"/>
    <mergeCell ref="A5:B5"/>
    <mergeCell ref="B6:E6"/>
    <mergeCell ref="B7:E7"/>
    <mergeCell ref="B8:E8"/>
    <mergeCell ref="B9:E9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Formular</vt:lpstr>
      <vt:lpstr>Daten</vt:lpstr>
      <vt:lpstr>Formular!Druckbereich</vt:lpstr>
      <vt:lpstr>Formular!Drucktitel</vt:lpstr>
    </vt:vector>
  </TitlesOfParts>
  <Company>HSZG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Koksch</dc:creator>
  <cp:lastModifiedBy>Olaf Koch</cp:lastModifiedBy>
  <cp:lastPrinted>2015-04-07T13:31:26Z</cp:lastPrinted>
  <dcterms:created xsi:type="dcterms:W3CDTF">2014-08-27T09:40:45Z</dcterms:created>
  <dcterms:modified xsi:type="dcterms:W3CDTF">2015-04-29T07:02:46Z</dcterms:modified>
</cp:coreProperties>
</file>